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Til udskrift" sheetId="1" r:id="rId1"/>
  </sheets>
  <definedNames/>
  <calcPr fullCalcOnLoad="1"/>
</workbook>
</file>

<file path=xl/comments1.xml><?xml version="1.0" encoding="utf-8"?>
<comments xmlns="http://schemas.openxmlformats.org/spreadsheetml/2006/main">
  <authors>
    <author>EDB Gruppen A/S</author>
  </authors>
  <commentList>
    <comment ref="I18" authorId="0">
      <text>
        <r>
          <rPr>
            <b/>
            <sz val="8"/>
            <rFont val="Tahoma"/>
            <family val="0"/>
          </rPr>
          <t>Kurs 140</t>
        </r>
      </text>
    </comment>
  </commentList>
</comments>
</file>

<file path=xl/sharedStrings.xml><?xml version="1.0" encoding="utf-8"?>
<sst xmlns="http://schemas.openxmlformats.org/spreadsheetml/2006/main" count="69" uniqueCount="64">
  <si>
    <t>Fredensbjergparkens Grundejerforening</t>
  </si>
  <si>
    <t>Resultatopgørelse</t>
  </si>
  <si>
    <t>Konto</t>
  </si>
  <si>
    <t>INDTÆGTER</t>
  </si>
  <si>
    <t>Kontingent</t>
  </si>
  <si>
    <t>Annonceesalg</t>
  </si>
  <si>
    <t>Teltleje</t>
  </si>
  <si>
    <t>Andet</t>
  </si>
  <si>
    <t>Indtægter i alt</t>
  </si>
  <si>
    <t>UDGIFTER</t>
  </si>
  <si>
    <t>Højtaleren</t>
  </si>
  <si>
    <t>Sociale arrangementer</t>
  </si>
  <si>
    <t>Andre arrangementer</t>
  </si>
  <si>
    <t>Trailer</t>
  </si>
  <si>
    <t>Legeplads</t>
  </si>
  <si>
    <t>Fællesareal</t>
  </si>
  <si>
    <t>Driftsmidler</t>
  </si>
  <si>
    <t>Internet</t>
  </si>
  <si>
    <t>Forsikring</t>
  </si>
  <si>
    <t>Generalforsamling, møder</t>
  </si>
  <si>
    <t>Administration</t>
  </si>
  <si>
    <t>Diverse udgifter</t>
  </si>
  <si>
    <t>Udgifter i alt</t>
  </si>
  <si>
    <t>FINANSIELLE</t>
  </si>
  <si>
    <t>Renteindtægter</t>
  </si>
  <si>
    <t>Renteudgifter, gebyrer</t>
  </si>
  <si>
    <t>Aktieudbytte</t>
  </si>
  <si>
    <t>Udbytteskat</t>
  </si>
  <si>
    <t>Kursgevinst på aktier</t>
  </si>
  <si>
    <t>Finansielle i alt</t>
  </si>
  <si>
    <t>RESULTAT</t>
  </si>
  <si>
    <t>Henlagt til teltfond</t>
  </si>
  <si>
    <t>Årets overskud</t>
  </si>
  <si>
    <t>AKTIVER</t>
  </si>
  <si>
    <t>Kasse</t>
  </si>
  <si>
    <t>Giro</t>
  </si>
  <si>
    <t>Bank, check</t>
  </si>
  <si>
    <t>Bank, aktionær</t>
  </si>
  <si>
    <t>Kontingentdebitorer</t>
  </si>
  <si>
    <t>Øvrige debitorer</t>
  </si>
  <si>
    <t>Aktier Danske Bank, nom. 16.000</t>
  </si>
  <si>
    <t>Aktiver i alt</t>
  </si>
  <si>
    <t>PASSIVER</t>
  </si>
  <si>
    <t>Egenkapital primo</t>
  </si>
  <si>
    <t>Årets resultat</t>
  </si>
  <si>
    <t>Egenkapital ultimo</t>
  </si>
  <si>
    <t>Teltfond primo</t>
  </si>
  <si>
    <t>Henlagt til teltfond i år</t>
  </si>
  <si>
    <t>Kreditorer</t>
  </si>
  <si>
    <t>Passiver i alt</t>
  </si>
  <si>
    <t>Fonde ultimo</t>
  </si>
  <si>
    <t>Legepladsfond primo</t>
  </si>
  <si>
    <t>Henlagt til legeplads</t>
  </si>
  <si>
    <t>Henlagt til legepladsfond i år</t>
  </si>
  <si>
    <t>Budget 07/08</t>
  </si>
  <si>
    <t>Resultat 07/08</t>
  </si>
  <si>
    <t xml:space="preserve"> </t>
  </si>
  <si>
    <t>Årsrapport for regnskabsåret 01.09.2007 - 31.08.2008</t>
  </si>
  <si>
    <t>Balance pr. 31. august 2008</t>
  </si>
  <si>
    <t>Budget 08/09</t>
  </si>
  <si>
    <t>Kasserer Nicolaj Andreassen K82</t>
  </si>
  <si>
    <t>primo</t>
  </si>
  <si>
    <t>ultimo</t>
  </si>
  <si>
    <t>resultat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</si>
</sst>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\ _K_r_._-;\-* #,##0\ _K_r_._-;_-* &quot;-&quot;\ _K_r_._-;_-@_-"/>
    <numFmt numFmtId="178" formatCode="_-* #,##0.00\ &quot;kr.&quot;_-;\-* #,##0.00\ &quot;kr.&quot;_-;_-* &quot;-&quot;??\ &quot;kr.&quot;_-;_-@_-"/>
    <numFmt numFmtId="179" formatCode="_-* #,##0.00\ _K_r_._-;\-* #,##0.00\ _K_r_._-;_-* &quot;-&quot;??\ _K_r_._-;_-@_-"/>
    <numFmt numFmtId="180" formatCode="0.000"/>
  </numFmts>
  <fonts count="2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2" fillId="17" borderId="2" applyNumberForma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8" borderId="3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17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4" fontId="0" fillId="0" borderId="24" xfId="0" applyNumberFormat="1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4" fontId="8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26" xfId="0" applyNumberForma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8" fillId="0" borderId="25" xfId="0" applyFont="1" applyBorder="1" applyAlignment="1">
      <alignment/>
    </xf>
    <xf numFmtId="0" fontId="8" fillId="25" borderId="25" xfId="0" applyFont="1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24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24" borderId="30" xfId="0" applyFill="1" applyBorder="1" applyAlignment="1">
      <alignment/>
    </xf>
    <xf numFmtId="0" fontId="8" fillId="0" borderId="18" xfId="0" applyFont="1" applyBorder="1" applyAlignment="1">
      <alignment/>
    </xf>
    <xf numFmtId="0" fontId="0" fillId="24" borderId="22" xfId="0" applyFill="1" applyBorder="1" applyAlignment="1">
      <alignment/>
    </xf>
    <xf numFmtId="0" fontId="0" fillId="24" borderId="28" xfId="0" applyFill="1" applyBorder="1" applyAlignment="1">
      <alignment/>
    </xf>
    <xf numFmtId="0" fontId="0" fillId="24" borderId="21" xfId="0" applyFill="1" applyBorder="1" applyAlignment="1">
      <alignment/>
    </xf>
    <xf numFmtId="0" fontId="0" fillId="0" borderId="0" xfId="0" applyFill="1" applyBorder="1" applyAlignment="1">
      <alignment/>
    </xf>
    <xf numFmtId="2" fontId="8" fillId="24" borderId="30" xfId="0" applyNumberFormat="1" applyFont="1" applyFill="1" applyBorder="1" applyAlignment="1">
      <alignment/>
    </xf>
    <xf numFmtId="2" fontId="0" fillId="24" borderId="30" xfId="0" applyNumberFormat="1" applyFill="1" applyBorder="1" applyAlignment="1">
      <alignment/>
    </xf>
    <xf numFmtId="2" fontId="0" fillId="24" borderId="29" xfId="0" applyNumberFormat="1" applyFill="1" applyBorder="1" applyAlignment="1">
      <alignment/>
    </xf>
    <xf numFmtId="2" fontId="0" fillId="24" borderId="30" xfId="0" applyNumberFormat="1" applyFont="1" applyFill="1" applyBorder="1" applyAlignment="1">
      <alignment/>
    </xf>
    <xf numFmtId="2" fontId="8" fillId="24" borderId="18" xfId="0" applyNumberFormat="1" applyFont="1" applyFill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19050</xdr:rowOff>
    </xdr:from>
    <xdr:to>
      <xdr:col>8</xdr:col>
      <xdr:colOff>828675</xdr:colOff>
      <xdr:row>1</xdr:row>
      <xdr:rowOff>104775</xdr:rowOff>
    </xdr:to>
    <xdr:pic>
      <xdr:nvPicPr>
        <xdr:cNvPr id="1" name="Picture 4" descr="!LOGO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19050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9"/>
  <sheetViews>
    <sheetView tabSelected="1" zoomScalePageLayoutView="0" workbookViewId="0" topLeftCell="A1">
      <selection activeCell="O46" sqref="O46"/>
    </sheetView>
  </sheetViews>
  <sheetFormatPr defaultColWidth="9.140625" defaultRowHeight="12.75"/>
  <cols>
    <col min="1" max="1" width="7.28125" style="0" customWidth="1"/>
    <col min="2" max="4" width="22.140625" style="0" customWidth="1"/>
    <col min="5" max="5" width="13.8515625" style="0" customWidth="1"/>
    <col min="6" max="6" width="6.00390625" style="8" customWidth="1"/>
    <col min="7" max="7" width="10.28125" style="0" customWidth="1"/>
    <col min="8" max="8" width="29.421875" style="0" customWidth="1"/>
    <col min="9" max="9" width="14.28125" style="0" customWidth="1"/>
    <col min="12" max="12" width="10.140625" style="0" bestFit="1" customWidth="1"/>
  </cols>
  <sheetData>
    <row r="1" spans="3:4" ht="47.25" customHeight="1">
      <c r="C1" s="8"/>
      <c r="D1" s="8"/>
    </row>
    <row r="2" spans="3:9" ht="8.25" customHeight="1">
      <c r="C2" s="8"/>
      <c r="D2" s="8"/>
      <c r="G2" s="8"/>
      <c r="H2" s="8"/>
      <c r="I2" s="8"/>
    </row>
    <row r="3" spans="1:9" ht="15">
      <c r="A3" s="6" t="s">
        <v>0</v>
      </c>
      <c r="C3" s="8"/>
      <c r="D3" s="8"/>
      <c r="G3" s="9"/>
      <c r="H3" s="8"/>
      <c r="I3" s="8"/>
    </row>
    <row r="4" spans="3:9" ht="12" customHeight="1">
      <c r="C4" s="8"/>
      <c r="D4" s="8"/>
      <c r="G4" s="8"/>
      <c r="H4" s="8"/>
      <c r="I4" s="8"/>
    </row>
    <row r="5" spans="1:9" ht="12.75">
      <c r="A5" s="38" t="s">
        <v>57</v>
      </c>
      <c r="C5" s="8"/>
      <c r="D5" s="8"/>
      <c r="G5" s="41" t="s">
        <v>57</v>
      </c>
      <c r="H5" s="8"/>
      <c r="I5" s="8"/>
    </row>
    <row r="6" spans="3:9" ht="12.75">
      <c r="C6" s="8"/>
      <c r="D6" s="8"/>
      <c r="G6" s="8"/>
      <c r="H6" s="8"/>
      <c r="I6" s="8"/>
    </row>
    <row r="7" spans="1:9" ht="12.75">
      <c r="A7" t="s">
        <v>1</v>
      </c>
      <c r="C7" s="8"/>
      <c r="D7" s="8"/>
      <c r="G7" s="41" t="s">
        <v>58</v>
      </c>
      <c r="H7" s="8"/>
      <c r="I7" s="8"/>
    </row>
    <row r="8" spans="3:9" ht="12.75">
      <c r="C8" s="31"/>
      <c r="D8" s="31"/>
      <c r="G8" s="8"/>
      <c r="H8" s="8"/>
      <c r="I8" s="8"/>
    </row>
    <row r="9" spans="1:9" ht="12.75">
      <c r="A9" s="1"/>
      <c r="B9" s="10"/>
      <c r="C9" s="23" t="s">
        <v>54</v>
      </c>
      <c r="D9" s="30" t="s">
        <v>55</v>
      </c>
      <c r="E9" s="23" t="s">
        <v>59</v>
      </c>
      <c r="F9" s="14"/>
      <c r="G9" s="8"/>
      <c r="H9" s="8"/>
      <c r="I9" s="8"/>
    </row>
    <row r="10" spans="1:30" ht="12.75">
      <c r="A10" s="7" t="s">
        <v>2</v>
      </c>
      <c r="B10" s="10" t="s">
        <v>3</v>
      </c>
      <c r="C10" s="13"/>
      <c r="D10" s="1"/>
      <c r="E10" s="13"/>
      <c r="G10" s="1" t="s">
        <v>2</v>
      </c>
      <c r="H10" s="13" t="s">
        <v>33</v>
      </c>
      <c r="I10" s="1"/>
      <c r="K10" s="48">
        <v>1010</v>
      </c>
      <c r="L10" s="47">
        <v>1020</v>
      </c>
      <c r="M10" s="47">
        <v>1030</v>
      </c>
      <c r="N10" s="47">
        <v>1040</v>
      </c>
      <c r="O10" s="47">
        <v>2010</v>
      </c>
      <c r="P10" s="47">
        <v>2015</v>
      </c>
      <c r="Q10" s="47">
        <v>2020</v>
      </c>
      <c r="R10" s="47">
        <v>2030</v>
      </c>
      <c r="S10" s="47">
        <v>2040</v>
      </c>
      <c r="T10" s="47">
        <v>2042</v>
      </c>
      <c r="U10" s="47">
        <v>2050</v>
      </c>
      <c r="V10" s="47">
        <v>2060</v>
      </c>
      <c r="W10" s="47">
        <v>2070</v>
      </c>
      <c r="X10" s="47">
        <v>2080</v>
      </c>
      <c r="Y10" s="47">
        <v>2090</v>
      </c>
      <c r="Z10" s="47">
        <v>3005</v>
      </c>
      <c r="AA10" s="47">
        <v>3010</v>
      </c>
      <c r="AB10" s="47">
        <v>3020</v>
      </c>
      <c r="AC10" s="47">
        <v>3021</v>
      </c>
      <c r="AD10" s="53">
        <v>3030</v>
      </c>
    </row>
    <row r="11" spans="1:30" ht="12.75">
      <c r="A11" s="7">
        <v>1010</v>
      </c>
      <c r="B11" s="10" t="s">
        <v>4</v>
      </c>
      <c r="C11" s="24">
        <v>75000</v>
      </c>
      <c r="D11" s="2">
        <v>70000</v>
      </c>
      <c r="E11" s="24">
        <v>70000</v>
      </c>
      <c r="F11" s="15"/>
      <c r="G11" s="7">
        <v>10010</v>
      </c>
      <c r="H11" s="13" t="s">
        <v>34</v>
      </c>
      <c r="I11" s="2">
        <v>2483.81</v>
      </c>
      <c r="K11" s="49"/>
      <c r="L11" s="41" t="s">
        <v>56</v>
      </c>
      <c r="M11" s="41" t="s">
        <v>56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54"/>
    </row>
    <row r="12" spans="1:30" ht="12.75">
      <c r="A12" s="7">
        <v>1020</v>
      </c>
      <c r="B12" s="10" t="s">
        <v>5</v>
      </c>
      <c r="C12" s="24">
        <v>4500</v>
      </c>
      <c r="D12" s="2">
        <v>4500</v>
      </c>
      <c r="E12" s="24">
        <v>5000</v>
      </c>
      <c r="F12" s="15"/>
      <c r="G12" s="7">
        <v>10020</v>
      </c>
      <c r="H12" s="13" t="s">
        <v>35</v>
      </c>
      <c r="I12" s="2">
        <v>26807.78</v>
      </c>
      <c r="K12" s="50">
        <v>70000</v>
      </c>
      <c r="L12" s="43">
        <v>2400</v>
      </c>
      <c r="M12" s="44">
        <v>300</v>
      </c>
      <c r="N12" s="8"/>
      <c r="O12" s="44">
        <v>304</v>
      </c>
      <c r="P12" s="44">
        <v>299.75</v>
      </c>
      <c r="Q12" s="44">
        <v>13164</v>
      </c>
      <c r="R12" s="44">
        <v>226</v>
      </c>
      <c r="S12" s="44">
        <v>121250</v>
      </c>
      <c r="T12" s="44">
        <v>727.23</v>
      </c>
      <c r="U12" s="44">
        <v>47.5</v>
      </c>
      <c r="V12" s="44">
        <v>1117.5</v>
      </c>
      <c r="W12" s="44">
        <v>4629</v>
      </c>
      <c r="X12" s="44">
        <v>287.1</v>
      </c>
      <c r="Y12" s="8"/>
      <c r="Z12" s="44">
        <v>383.47</v>
      </c>
      <c r="AA12" s="44">
        <v>130</v>
      </c>
      <c r="AB12" s="44">
        <v>1360</v>
      </c>
      <c r="AC12" s="44">
        <v>380.8</v>
      </c>
      <c r="AD12" s="55">
        <v>32100</v>
      </c>
    </row>
    <row r="13" spans="1:30" ht="12.75">
      <c r="A13" s="7">
        <v>1030</v>
      </c>
      <c r="B13" s="10" t="s">
        <v>6</v>
      </c>
      <c r="C13" s="24">
        <v>1000</v>
      </c>
      <c r="D13" s="2">
        <v>900</v>
      </c>
      <c r="E13" s="24">
        <v>1000</v>
      </c>
      <c r="F13" s="15"/>
      <c r="G13" s="7">
        <v>10030</v>
      </c>
      <c r="H13" s="13" t="s">
        <v>36</v>
      </c>
      <c r="I13" s="2">
        <v>-13873.29</v>
      </c>
      <c r="K13" s="51"/>
      <c r="L13" s="44">
        <v>300</v>
      </c>
      <c r="M13" s="44">
        <v>300</v>
      </c>
      <c r="N13" s="8"/>
      <c r="O13" s="44">
        <v>1181.25</v>
      </c>
      <c r="P13" s="8"/>
      <c r="Q13" s="8"/>
      <c r="R13" s="44">
        <v>675</v>
      </c>
      <c r="S13" s="44">
        <v>21875</v>
      </c>
      <c r="T13" s="44">
        <v>253</v>
      </c>
      <c r="U13" s="44">
        <v>122.28</v>
      </c>
      <c r="V13" s="44">
        <v>628.85</v>
      </c>
      <c r="W13" s="44">
        <v>682</v>
      </c>
      <c r="X13" s="44">
        <v>94.2</v>
      </c>
      <c r="Y13" s="8"/>
      <c r="Z13" s="44">
        <v>9.12</v>
      </c>
      <c r="AA13" s="44">
        <v>131</v>
      </c>
      <c r="AB13" s="8"/>
      <c r="AC13" s="8"/>
      <c r="AD13" s="55">
        <v>-22400</v>
      </c>
    </row>
    <row r="14" spans="1:30" ht="13.5" thickBot="1">
      <c r="A14" s="27">
        <v>1040</v>
      </c>
      <c r="B14" s="19" t="s">
        <v>7</v>
      </c>
      <c r="C14" s="25">
        <v>0</v>
      </c>
      <c r="D14" s="4"/>
      <c r="E14" s="25">
        <v>0</v>
      </c>
      <c r="F14" s="15"/>
      <c r="G14" s="7">
        <v>10040</v>
      </c>
      <c r="H14" s="13" t="s">
        <v>37</v>
      </c>
      <c r="I14" s="2">
        <v>63025.34</v>
      </c>
      <c r="K14" s="49"/>
      <c r="L14" s="44">
        <v>400</v>
      </c>
      <c r="M14" s="44">
        <v>300</v>
      </c>
      <c r="N14" s="8"/>
      <c r="O14" s="44">
        <v>256</v>
      </c>
      <c r="P14" s="8"/>
      <c r="Q14" s="8"/>
      <c r="R14" s="8"/>
      <c r="S14" s="8"/>
      <c r="T14" s="44">
        <v>59.5</v>
      </c>
      <c r="U14" s="44">
        <v>-313.73</v>
      </c>
      <c r="V14" s="44">
        <v>1117.5</v>
      </c>
      <c r="W14" s="8"/>
      <c r="X14" s="44">
        <v>506</v>
      </c>
      <c r="Y14" s="8"/>
      <c r="Z14" s="44">
        <v>2685.78</v>
      </c>
      <c r="AA14" s="44">
        <v>124</v>
      </c>
      <c r="AB14" s="8"/>
      <c r="AC14" s="8"/>
      <c r="AD14" s="54"/>
    </row>
    <row r="15" spans="1:30" ht="12.75">
      <c r="A15" s="11"/>
      <c r="B15" s="20" t="s">
        <v>8</v>
      </c>
      <c r="C15" s="26">
        <f>SUM(C11:C14)</f>
        <v>80500</v>
      </c>
      <c r="D15" s="32">
        <f>SUM(D11:D14)</f>
        <v>75400</v>
      </c>
      <c r="E15" s="26">
        <f>SUM(E11:E14)</f>
        <v>76000</v>
      </c>
      <c r="F15" s="15"/>
      <c r="G15" s="7">
        <v>10050</v>
      </c>
      <c r="H15" s="13" t="s">
        <v>38</v>
      </c>
      <c r="I15" s="2">
        <v>0</v>
      </c>
      <c r="K15" s="49"/>
      <c r="L15" s="44">
        <v>1200</v>
      </c>
      <c r="M15" s="8"/>
      <c r="N15" s="8"/>
      <c r="O15" s="44">
        <v>1518.75</v>
      </c>
      <c r="P15" s="8"/>
      <c r="Q15" s="8"/>
      <c r="R15" s="8"/>
      <c r="S15" s="8"/>
      <c r="T15" s="44">
        <v>253</v>
      </c>
      <c r="U15" s="44">
        <v>124.08</v>
      </c>
      <c r="V15" s="60"/>
      <c r="W15" s="8"/>
      <c r="X15" s="44">
        <v>229.8</v>
      </c>
      <c r="Y15" s="8"/>
      <c r="Z15" s="8"/>
      <c r="AA15" s="44">
        <v>159</v>
      </c>
      <c r="AB15" s="8"/>
      <c r="AC15" s="8"/>
      <c r="AD15" s="54"/>
    </row>
    <row r="16" spans="1:30" ht="12.75">
      <c r="A16" s="7"/>
      <c r="B16" s="10"/>
      <c r="C16" s="24"/>
      <c r="D16" s="2"/>
      <c r="E16" s="24"/>
      <c r="F16" s="15"/>
      <c r="G16" s="7">
        <v>10060</v>
      </c>
      <c r="H16" s="13" t="s">
        <v>39</v>
      </c>
      <c r="I16" s="2">
        <v>0</v>
      </c>
      <c r="K16" s="49"/>
      <c r="L16" s="44">
        <v>200</v>
      </c>
      <c r="M16" s="8"/>
      <c r="N16" s="8"/>
      <c r="O16" s="44">
        <v>256</v>
      </c>
      <c r="P16" s="8"/>
      <c r="Q16" s="8"/>
      <c r="R16" s="8"/>
      <c r="S16" s="8"/>
      <c r="T16" s="44">
        <v>1168.73</v>
      </c>
      <c r="U16" s="44">
        <v>190</v>
      </c>
      <c r="V16" s="8"/>
      <c r="W16" s="8"/>
      <c r="X16" s="44">
        <v>525.1</v>
      </c>
      <c r="Y16" s="8"/>
      <c r="Z16" s="8"/>
      <c r="AA16" s="44">
        <v>7</v>
      </c>
      <c r="AB16" s="8"/>
      <c r="AC16" s="8"/>
      <c r="AD16" s="54"/>
    </row>
    <row r="17" spans="1:30" ht="12.75">
      <c r="A17" s="7"/>
      <c r="B17" s="10" t="s">
        <v>9</v>
      </c>
      <c r="C17" s="24"/>
      <c r="D17" s="2"/>
      <c r="E17" s="24"/>
      <c r="F17" s="15"/>
      <c r="G17" s="7">
        <v>10070</v>
      </c>
      <c r="H17" s="13" t="s">
        <v>16</v>
      </c>
      <c r="I17" s="2">
        <v>0</v>
      </c>
      <c r="K17" s="49"/>
      <c r="L17" s="8"/>
      <c r="M17" s="8"/>
      <c r="N17" s="8"/>
      <c r="O17" s="44">
        <v>1203.3</v>
      </c>
      <c r="P17" s="8"/>
      <c r="Q17" s="8"/>
      <c r="R17" s="8"/>
      <c r="S17" s="8"/>
      <c r="T17" s="44">
        <v>579.9</v>
      </c>
      <c r="U17" s="44">
        <v>122.52</v>
      </c>
      <c r="V17" s="8"/>
      <c r="W17" s="8"/>
      <c r="X17" s="44">
        <v>728</v>
      </c>
      <c r="Y17" s="8"/>
      <c r="Z17" s="8"/>
      <c r="AA17" s="44">
        <v>7</v>
      </c>
      <c r="AB17" s="8"/>
      <c r="AC17" s="8"/>
      <c r="AD17" s="54"/>
    </row>
    <row r="18" spans="1:30" ht="13.5" thickBot="1">
      <c r="A18" s="7">
        <v>2010</v>
      </c>
      <c r="B18" s="10" t="s">
        <v>10</v>
      </c>
      <c r="C18" s="24">
        <v>9000</v>
      </c>
      <c r="D18" s="2">
        <v>-7909</v>
      </c>
      <c r="E18" s="24">
        <v>9000</v>
      </c>
      <c r="F18" s="15"/>
      <c r="G18" s="7">
        <v>10080</v>
      </c>
      <c r="H18" s="16" t="s">
        <v>40</v>
      </c>
      <c r="I18" s="12">
        <v>22400</v>
      </c>
      <c r="K18" s="49"/>
      <c r="L18" s="8"/>
      <c r="M18" s="8"/>
      <c r="N18" s="8"/>
      <c r="O18" s="44">
        <v>1387.5</v>
      </c>
      <c r="P18" s="8"/>
      <c r="Q18" s="8"/>
      <c r="R18" s="8"/>
      <c r="S18" s="8"/>
      <c r="T18" s="44">
        <v>637.95</v>
      </c>
      <c r="U18" s="44">
        <v>139.44</v>
      </c>
      <c r="V18" s="8"/>
      <c r="W18" s="8"/>
      <c r="X18" s="44">
        <v>1512.05</v>
      </c>
      <c r="Y18" s="8"/>
      <c r="Z18" s="8"/>
      <c r="AA18" s="44">
        <v>15</v>
      </c>
      <c r="AB18" s="8"/>
      <c r="AC18" s="8"/>
      <c r="AD18" s="54"/>
    </row>
    <row r="19" spans="1:30" ht="13.5" thickTop="1">
      <c r="A19" s="7">
        <v>2015</v>
      </c>
      <c r="B19" s="10" t="s">
        <v>11</v>
      </c>
      <c r="C19" s="24">
        <v>10000</v>
      </c>
      <c r="D19" s="2">
        <v>-299.75</v>
      </c>
      <c r="E19" s="24">
        <v>10000</v>
      </c>
      <c r="F19" s="15"/>
      <c r="G19" s="7"/>
      <c r="H19" s="17" t="s">
        <v>41</v>
      </c>
      <c r="I19" s="36">
        <f>SUM(I11:I18)</f>
        <v>100843.64</v>
      </c>
      <c r="K19" s="49"/>
      <c r="L19" s="8"/>
      <c r="M19" s="8"/>
      <c r="N19" s="8"/>
      <c r="O19" s="44">
        <v>1537.2</v>
      </c>
      <c r="P19" s="8"/>
      <c r="Q19" s="8"/>
      <c r="R19" s="8"/>
      <c r="S19" s="8"/>
      <c r="T19" s="44">
        <v>1704.38</v>
      </c>
      <c r="U19" s="44">
        <v>317</v>
      </c>
      <c r="V19" s="8"/>
      <c r="W19" s="8"/>
      <c r="X19" s="44">
        <v>296.9</v>
      </c>
      <c r="Y19" s="8"/>
      <c r="Z19" s="8"/>
      <c r="AA19" s="44">
        <v>7</v>
      </c>
      <c r="AB19" s="8"/>
      <c r="AC19" s="8"/>
      <c r="AD19" s="54"/>
    </row>
    <row r="20" spans="1:30" ht="12.75">
      <c r="A20" s="7">
        <v>2020</v>
      </c>
      <c r="B20" s="10" t="s">
        <v>12</v>
      </c>
      <c r="C20" s="24">
        <v>8496</v>
      </c>
      <c r="D20" s="2">
        <v>-13164</v>
      </c>
      <c r="E20" s="24">
        <v>0</v>
      </c>
      <c r="F20" s="15"/>
      <c r="G20" s="7"/>
      <c r="H20" s="13"/>
      <c r="I20" s="3"/>
      <c r="K20" s="49"/>
      <c r="L20" s="8"/>
      <c r="M20" s="8"/>
      <c r="N20" s="8"/>
      <c r="O20" s="44">
        <v>265</v>
      </c>
      <c r="P20" s="8"/>
      <c r="Q20" s="8"/>
      <c r="R20" s="8"/>
      <c r="S20" s="8"/>
      <c r="T20" s="44">
        <v>280.35</v>
      </c>
      <c r="U20" s="8"/>
      <c r="V20" s="8"/>
      <c r="W20" s="8"/>
      <c r="X20" s="44">
        <v>389.16</v>
      </c>
      <c r="Y20" s="8"/>
      <c r="Z20" s="8"/>
      <c r="AA20" s="44">
        <v>15</v>
      </c>
      <c r="AB20" s="8"/>
      <c r="AC20" s="8"/>
      <c r="AD20" s="54"/>
    </row>
    <row r="21" spans="1:30" ht="12.75">
      <c r="A21" s="7">
        <v>2030</v>
      </c>
      <c r="B21" s="10" t="s">
        <v>13</v>
      </c>
      <c r="C21" s="24">
        <v>500</v>
      </c>
      <c r="D21" s="2">
        <v>-901</v>
      </c>
      <c r="E21" s="24">
        <v>6500</v>
      </c>
      <c r="F21" s="15"/>
      <c r="G21" s="7"/>
      <c r="H21" s="13" t="s">
        <v>42</v>
      </c>
      <c r="I21" s="2"/>
      <c r="K21" s="49"/>
      <c r="L21" s="8"/>
      <c r="M21" s="8"/>
      <c r="N21" s="8"/>
      <c r="O21" s="8"/>
      <c r="P21" s="8"/>
      <c r="Q21" s="8"/>
      <c r="R21" s="8"/>
      <c r="S21" s="8"/>
      <c r="T21" s="44">
        <v>2227.45</v>
      </c>
      <c r="U21" s="8"/>
      <c r="V21" s="8"/>
      <c r="W21" s="8"/>
      <c r="X21" s="44">
        <v>256.2</v>
      </c>
      <c r="Y21" s="8"/>
      <c r="Z21" s="8"/>
      <c r="AA21" s="44">
        <v>50</v>
      </c>
      <c r="AB21" s="8"/>
      <c r="AC21" s="8"/>
      <c r="AD21" s="54"/>
    </row>
    <row r="22" spans="1:30" ht="13.5" thickBot="1">
      <c r="A22" s="7">
        <v>2040</v>
      </c>
      <c r="B22" s="10" t="s">
        <v>14</v>
      </c>
      <c r="C22" s="24">
        <v>146000</v>
      </c>
      <c r="D22" s="2">
        <v>-143125</v>
      </c>
      <c r="E22" s="24">
        <v>10000</v>
      </c>
      <c r="F22" s="15"/>
      <c r="G22" s="7">
        <v>20010</v>
      </c>
      <c r="H22" s="13" t="s">
        <v>43</v>
      </c>
      <c r="I22" s="42">
        <v>152018.77</v>
      </c>
      <c r="K22" s="49"/>
      <c r="L22" s="8"/>
      <c r="M22" s="8"/>
      <c r="N22" s="8"/>
      <c r="O22" s="8"/>
      <c r="P22" s="8"/>
      <c r="Q22" s="8"/>
      <c r="R22" s="8"/>
      <c r="S22" s="8"/>
      <c r="T22" s="44">
        <v>280.35</v>
      </c>
      <c r="U22" s="8"/>
      <c r="V22" s="8"/>
      <c r="W22" s="8"/>
      <c r="X22" s="44">
        <v>365.91</v>
      </c>
      <c r="Y22" s="8"/>
      <c r="Z22" s="8"/>
      <c r="AA22" s="44">
        <v>257</v>
      </c>
      <c r="AB22" s="8"/>
      <c r="AC22" s="8"/>
      <c r="AD22" s="54"/>
    </row>
    <row r="23" spans="1:30" ht="13.5" thickBot="1">
      <c r="A23" s="7">
        <v>2042</v>
      </c>
      <c r="B23" s="10" t="s">
        <v>15</v>
      </c>
      <c r="C23" s="24">
        <v>5000</v>
      </c>
      <c r="D23" s="2">
        <v>-8517.59</v>
      </c>
      <c r="E23" s="24">
        <v>48000</v>
      </c>
      <c r="F23" s="15"/>
      <c r="G23" s="7">
        <v>20020</v>
      </c>
      <c r="H23" s="13" t="s">
        <v>44</v>
      </c>
      <c r="I23" s="5">
        <v>-89175.13</v>
      </c>
      <c r="K23" s="49"/>
      <c r="L23" s="8"/>
      <c r="M23" s="8"/>
      <c r="N23" s="8"/>
      <c r="O23" s="8"/>
      <c r="P23" s="8"/>
      <c r="Q23" s="8"/>
      <c r="R23" s="8"/>
      <c r="S23" s="8"/>
      <c r="T23" s="44">
        <v>345.75</v>
      </c>
      <c r="U23" s="8"/>
      <c r="V23" s="8"/>
      <c r="W23" s="8"/>
      <c r="X23" s="8"/>
      <c r="Y23" s="8"/>
      <c r="Z23" s="8"/>
      <c r="AA23" s="8"/>
      <c r="AB23" s="8"/>
      <c r="AC23" s="8"/>
      <c r="AD23" s="54"/>
    </row>
    <row r="24" spans="1:30" ht="13.5" thickTop="1">
      <c r="A24" s="7">
        <v>2050</v>
      </c>
      <c r="B24" s="10" t="s">
        <v>16</v>
      </c>
      <c r="C24" s="24">
        <v>1800</v>
      </c>
      <c r="D24" s="39">
        <v>-749.09</v>
      </c>
      <c r="E24" s="24">
        <v>1800</v>
      </c>
      <c r="F24" s="15"/>
      <c r="G24" s="7"/>
      <c r="H24" s="13" t="s">
        <v>45</v>
      </c>
      <c r="I24" s="3">
        <v>62843.64</v>
      </c>
      <c r="K24" s="49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54"/>
    </row>
    <row r="25" spans="1:30" ht="12.75">
      <c r="A25" s="7">
        <v>2060</v>
      </c>
      <c r="B25" s="10" t="s">
        <v>17</v>
      </c>
      <c r="C25" s="24">
        <v>2500</v>
      </c>
      <c r="D25" s="2">
        <v>-2863.85</v>
      </c>
      <c r="E25" s="24">
        <v>2500</v>
      </c>
      <c r="F25" s="15"/>
      <c r="G25" s="7"/>
      <c r="H25" s="13"/>
      <c r="I25" s="2"/>
      <c r="K25" s="49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54"/>
    </row>
    <row r="26" spans="1:30" ht="12.75">
      <c r="A26" s="7">
        <v>2070</v>
      </c>
      <c r="B26" s="10" t="s">
        <v>18</v>
      </c>
      <c r="C26" s="24">
        <v>5400</v>
      </c>
      <c r="D26" s="2">
        <v>-5311</v>
      </c>
      <c r="E26" s="24">
        <v>5400</v>
      </c>
      <c r="F26" s="15"/>
      <c r="G26" s="7">
        <v>20050</v>
      </c>
      <c r="H26" s="18" t="s">
        <v>46</v>
      </c>
      <c r="I26" s="2">
        <v>38000</v>
      </c>
      <c r="K26" s="52">
        <v>70000</v>
      </c>
      <c r="L26" s="45">
        <v>4500</v>
      </c>
      <c r="M26" s="45">
        <v>900</v>
      </c>
      <c r="N26" s="45"/>
      <c r="O26" s="45">
        <v>7909</v>
      </c>
      <c r="P26" s="45">
        <v>299.75</v>
      </c>
      <c r="Q26" s="45">
        <v>13164</v>
      </c>
      <c r="R26" s="45">
        <v>901</v>
      </c>
      <c r="S26" s="45">
        <v>143125</v>
      </c>
      <c r="T26" s="46">
        <v>8517.59</v>
      </c>
      <c r="U26" s="45">
        <v>749.09</v>
      </c>
      <c r="V26" s="45">
        <v>2863.85</v>
      </c>
      <c r="W26" s="45">
        <v>5311</v>
      </c>
      <c r="X26" s="45">
        <v>5190.42</v>
      </c>
      <c r="Y26" s="45"/>
      <c r="Z26" s="45">
        <v>3078.37</v>
      </c>
      <c r="AA26" s="45">
        <v>902</v>
      </c>
      <c r="AB26" s="45">
        <v>1360</v>
      </c>
      <c r="AC26" s="45">
        <v>380.8</v>
      </c>
      <c r="AD26" s="56">
        <v>9700</v>
      </c>
    </row>
    <row r="27" spans="1:9" ht="12.75">
      <c r="A27" s="7">
        <v>2080</v>
      </c>
      <c r="B27" s="10" t="s">
        <v>19</v>
      </c>
      <c r="C27" s="24">
        <v>4000</v>
      </c>
      <c r="D27" s="2">
        <v>-5190.42</v>
      </c>
      <c r="E27" s="24">
        <v>4000</v>
      </c>
      <c r="F27" s="15"/>
      <c r="G27" s="7">
        <v>20060</v>
      </c>
      <c r="H27" s="18" t="s">
        <v>47</v>
      </c>
      <c r="I27" s="2">
        <f>+I272</f>
        <v>0</v>
      </c>
    </row>
    <row r="28" spans="1:9" ht="12.75">
      <c r="A28" s="7">
        <v>2090</v>
      </c>
      <c r="B28" s="10" t="s">
        <v>20</v>
      </c>
      <c r="C28" s="24">
        <v>0</v>
      </c>
      <c r="D28" s="2">
        <v>0</v>
      </c>
      <c r="E28" s="24">
        <v>0</v>
      </c>
      <c r="F28" s="15"/>
      <c r="G28" s="7">
        <v>20070</v>
      </c>
      <c r="H28" s="18" t="s">
        <v>51</v>
      </c>
      <c r="I28" s="12">
        <v>30000</v>
      </c>
    </row>
    <row r="29" spans="1:9" ht="13.5" thickBot="1">
      <c r="A29" s="7">
        <v>2100</v>
      </c>
      <c r="B29" s="19" t="s">
        <v>21</v>
      </c>
      <c r="C29" s="25">
        <v>0</v>
      </c>
      <c r="D29" s="40">
        <v>0</v>
      </c>
      <c r="E29" s="25">
        <v>0</v>
      </c>
      <c r="F29" s="15"/>
      <c r="G29" s="7">
        <v>20080</v>
      </c>
      <c r="H29" s="18" t="s">
        <v>53</v>
      </c>
      <c r="I29" s="4">
        <v>-30000</v>
      </c>
    </row>
    <row r="30" spans="1:9" ht="12.75">
      <c r="A30" s="7"/>
      <c r="B30" s="20" t="s">
        <v>22</v>
      </c>
      <c r="C30" s="29">
        <f>SUM(C18:C29)</f>
        <v>192696</v>
      </c>
      <c r="D30" s="33">
        <f>SUM(D18:D29)</f>
        <v>-188030.7</v>
      </c>
      <c r="E30" s="29">
        <f>SUM(E18:E29)</f>
        <v>97200</v>
      </c>
      <c r="F30" s="15"/>
      <c r="G30" s="7"/>
      <c r="H30" s="18" t="s">
        <v>50</v>
      </c>
      <c r="I30" s="3">
        <f>SUM(I26:I29)</f>
        <v>38000</v>
      </c>
    </row>
    <row r="31" spans="1:9" ht="12.75">
      <c r="A31" s="7"/>
      <c r="B31" s="10"/>
      <c r="C31" s="24"/>
      <c r="D31" s="2"/>
      <c r="E31" s="24"/>
      <c r="F31" s="15"/>
      <c r="G31" s="7"/>
      <c r="H31" s="13"/>
      <c r="I31" s="3"/>
    </row>
    <row r="32" spans="1:9" ht="13.5" thickBot="1">
      <c r="A32" s="7"/>
      <c r="B32" s="10" t="s">
        <v>23</v>
      </c>
      <c r="C32" s="24"/>
      <c r="D32" s="2"/>
      <c r="E32" s="24"/>
      <c r="F32" s="15"/>
      <c r="G32" s="7">
        <v>21050</v>
      </c>
      <c r="H32" s="16" t="s">
        <v>48</v>
      </c>
      <c r="I32" s="4">
        <v>0</v>
      </c>
    </row>
    <row r="33" spans="1:9" ht="12.75">
      <c r="A33" s="7">
        <v>3005</v>
      </c>
      <c r="B33" s="10" t="s">
        <v>24</v>
      </c>
      <c r="C33" s="24">
        <v>1000</v>
      </c>
      <c r="D33" s="2">
        <v>3078.37</v>
      </c>
      <c r="E33" s="24">
        <v>1500</v>
      </c>
      <c r="F33" s="15"/>
      <c r="G33" s="7"/>
      <c r="H33" s="17" t="s">
        <v>49</v>
      </c>
      <c r="I33" s="3">
        <f>+I24+I30</f>
        <v>100843.64</v>
      </c>
    </row>
    <row r="34" spans="1:6" ht="12.75">
      <c r="A34" s="7">
        <v>3010</v>
      </c>
      <c r="B34" s="10" t="s">
        <v>25</v>
      </c>
      <c r="C34" s="24">
        <v>-500</v>
      </c>
      <c r="D34" s="2">
        <v>-902</v>
      </c>
      <c r="E34" s="24">
        <v>500</v>
      </c>
      <c r="F34" s="15"/>
    </row>
    <row r="35" spans="1:12" ht="12.75">
      <c r="A35" s="7">
        <v>3020</v>
      </c>
      <c r="B35" s="10" t="s">
        <v>26</v>
      </c>
      <c r="C35" s="24">
        <v>1000</v>
      </c>
      <c r="D35" s="2">
        <v>1360</v>
      </c>
      <c r="E35" s="24">
        <v>0</v>
      </c>
      <c r="F35" s="15"/>
      <c r="K35" s="57"/>
      <c r="L35" s="63">
        <v>5061.39</v>
      </c>
    </row>
    <row r="36" spans="1:12" ht="12.75">
      <c r="A36" s="7">
        <v>3021</v>
      </c>
      <c r="B36" s="10" t="s">
        <v>27</v>
      </c>
      <c r="C36" s="24">
        <v>-300</v>
      </c>
      <c r="D36" s="2">
        <v>-380.8</v>
      </c>
      <c r="E36" s="24">
        <v>0</v>
      </c>
      <c r="F36" s="15"/>
      <c r="K36" s="58"/>
      <c r="L36" s="62">
        <v>112390.02</v>
      </c>
    </row>
    <row r="37" spans="1:12" ht="13.5" thickBot="1">
      <c r="A37" s="7">
        <v>3030</v>
      </c>
      <c r="B37" s="19" t="s">
        <v>28</v>
      </c>
      <c r="C37" s="25">
        <v>0</v>
      </c>
      <c r="D37" s="4">
        <v>-9700</v>
      </c>
      <c r="E37" s="25">
        <v>0</v>
      </c>
      <c r="F37" s="15"/>
      <c r="K37" s="58"/>
      <c r="L37" s="64">
        <v>67983.55</v>
      </c>
    </row>
    <row r="38" spans="1:12" ht="12.75">
      <c r="A38" s="7"/>
      <c r="B38" s="20" t="s">
        <v>29</v>
      </c>
      <c r="C38" s="26">
        <f>SUM(C33:C37)</f>
        <v>1200</v>
      </c>
      <c r="D38" s="33">
        <f>SUM(D33:D37)</f>
        <v>-6544.43</v>
      </c>
      <c r="E38" s="26">
        <f>SUM(E33:E37)</f>
        <v>2000</v>
      </c>
      <c r="F38" s="15"/>
      <c r="K38" s="58"/>
      <c r="L38" s="62">
        <v>32100</v>
      </c>
    </row>
    <row r="39" spans="1:12" ht="13.5" thickBot="1">
      <c r="A39" s="7"/>
      <c r="B39" s="10"/>
      <c r="C39" s="25"/>
      <c r="D39" s="4"/>
      <c r="E39" s="25"/>
      <c r="F39" s="15"/>
      <c r="G39" s="38" t="s">
        <v>60</v>
      </c>
      <c r="K39" s="58"/>
      <c r="L39" s="62"/>
    </row>
    <row r="40" spans="1:12" ht="12.75">
      <c r="A40" s="7"/>
      <c r="B40" s="10" t="s">
        <v>30</v>
      </c>
      <c r="C40" s="26">
        <f>+C15-C30+C38</f>
        <v>-110996</v>
      </c>
      <c r="D40" s="3">
        <f>SUM(D15+D30+D38)</f>
        <v>-119175.13</v>
      </c>
      <c r="E40" s="26">
        <f>+E15-E30+E38</f>
        <v>-19200</v>
      </c>
      <c r="F40" s="15"/>
      <c r="K40" s="58" t="s">
        <v>61</v>
      </c>
      <c r="L40" s="61">
        <v>217534.96</v>
      </c>
    </row>
    <row r="41" spans="1:12" ht="12.75">
      <c r="A41" s="7"/>
      <c r="B41" s="21" t="s">
        <v>31</v>
      </c>
      <c r="C41" s="26"/>
      <c r="D41" s="2"/>
      <c r="E41" s="26">
        <v>-38000</v>
      </c>
      <c r="F41" s="15"/>
      <c r="K41" s="58" t="s">
        <v>63</v>
      </c>
      <c r="L41" s="62">
        <v>-119175.13</v>
      </c>
    </row>
    <row r="42" spans="1:12" ht="13.5" thickBot="1">
      <c r="A42" s="7"/>
      <c r="B42" s="19" t="s">
        <v>52</v>
      </c>
      <c r="C42" s="25"/>
      <c r="D42" s="4">
        <v>-30000</v>
      </c>
      <c r="E42" s="25"/>
      <c r="F42" s="15"/>
      <c r="K42" s="58" t="s">
        <v>62</v>
      </c>
      <c r="L42" s="61">
        <v>98359.83</v>
      </c>
    </row>
    <row r="43" spans="1:12" ht="13.5" thickBot="1">
      <c r="A43" s="7"/>
      <c r="B43" s="22" t="s">
        <v>32</v>
      </c>
      <c r="C43" s="28"/>
      <c r="D43" s="34">
        <v>-89175.13</v>
      </c>
      <c r="E43" s="28">
        <v>18800</v>
      </c>
      <c r="F43" s="15"/>
      <c r="K43" s="58"/>
      <c r="L43" s="62"/>
    </row>
    <row r="44" spans="4:12" ht="13.5" thickTop="1">
      <c r="D44" s="35"/>
      <c r="K44" s="58"/>
      <c r="L44" s="62"/>
    </row>
    <row r="45" spans="11:12" ht="12.75">
      <c r="K45" s="58"/>
      <c r="L45" s="62">
        <v>63025.34</v>
      </c>
    </row>
    <row r="46" spans="11:12" ht="12.75">
      <c r="K46" s="58"/>
      <c r="L46" s="62">
        <v>-13873.29</v>
      </c>
    </row>
    <row r="47" spans="11:12" ht="12.75">
      <c r="K47" s="58"/>
      <c r="L47" s="62">
        <v>26807.78</v>
      </c>
    </row>
    <row r="48" spans="11:12" ht="12.75">
      <c r="K48" s="58"/>
      <c r="L48" s="64">
        <v>22400</v>
      </c>
    </row>
    <row r="49" spans="2:12" ht="12.75">
      <c r="B49" s="37"/>
      <c r="K49" s="58"/>
      <c r="L49" s="62"/>
    </row>
    <row r="50" spans="3:12" ht="12.75">
      <c r="C50" s="38"/>
      <c r="K50" s="59" t="s">
        <v>62</v>
      </c>
      <c r="L50" s="65">
        <v>98359.83</v>
      </c>
    </row>
    <row r="51" ht="12.75">
      <c r="C51" s="37"/>
    </row>
    <row r="55" ht="12.75">
      <c r="B55" s="38"/>
    </row>
    <row r="58" ht="12.75">
      <c r="B58" s="37"/>
    </row>
    <row r="60" ht="12.75">
      <c r="B60" s="37"/>
    </row>
    <row r="64" ht="12.75">
      <c r="C64" s="37"/>
    </row>
    <row r="66" ht="12.75">
      <c r="B66" s="37"/>
    </row>
    <row r="68" ht="12.75">
      <c r="B68" s="37"/>
    </row>
    <row r="71" ht="12.75">
      <c r="C71" s="37"/>
    </row>
    <row r="73" ht="12.75">
      <c r="B73" s="37"/>
    </row>
    <row r="83" spans="2:3" ht="12.75">
      <c r="B83" s="38"/>
      <c r="C83" s="37"/>
    </row>
    <row r="85" ht="12.75">
      <c r="B85" s="37"/>
    </row>
    <row r="86" ht="12.75">
      <c r="C86" s="37"/>
    </row>
    <row r="88" ht="12.75">
      <c r="B88" s="37"/>
    </row>
    <row r="92" ht="12.75">
      <c r="C92" s="37"/>
    </row>
    <row r="94" ht="12.75">
      <c r="B94" s="37"/>
    </row>
    <row r="98" ht="12.75">
      <c r="C98" s="37"/>
    </row>
    <row r="100" ht="12.75">
      <c r="B100" s="37"/>
    </row>
    <row r="106" ht="12.75">
      <c r="C106" s="38"/>
    </row>
    <row r="107" ht="12.75">
      <c r="C107" s="38"/>
    </row>
    <row r="108" ht="12.75">
      <c r="C108" s="38"/>
    </row>
    <row r="110" ht="12.75">
      <c r="C110" s="37"/>
    </row>
    <row r="112" ht="12.75">
      <c r="B112" s="37"/>
    </row>
    <row r="113" ht="12.75">
      <c r="B113" s="37"/>
    </row>
    <row r="135" ht="12.75">
      <c r="B135" s="37"/>
    </row>
    <row r="139" ht="12.75">
      <c r="C139" s="37"/>
    </row>
  </sheetData>
  <sheetProtection/>
  <printOptions/>
  <pageMargins left="0.7480314960629921" right="0.7480314960629921" top="0.984251968503937" bottom="0.984251968503937" header="0" footer="0"/>
  <pageSetup horizontalDpi="300" verticalDpi="3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Hansen</dc:creator>
  <cp:keywords/>
  <dc:description/>
  <cp:lastModifiedBy> Kistrup Christiansen</cp:lastModifiedBy>
  <cp:lastPrinted>2008-10-06T17:06:39Z</cp:lastPrinted>
  <dcterms:created xsi:type="dcterms:W3CDTF">2004-09-13T18:36:04Z</dcterms:created>
  <dcterms:modified xsi:type="dcterms:W3CDTF">2008-10-14T15:12:43Z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-1080868696</vt:i4>
  </property>
  <property fmtid="{D5CDD505-2E9C-101B-9397-08002B2CF9AE}" pid="3" name="_EmailSubject">
    <vt:lpwstr>Regnskab</vt:lpwstr>
  </property>
  <property fmtid="{D5CDD505-2E9C-101B-9397-08002B2CF9AE}" pid="4" name="_AuthorEmail">
    <vt:lpwstr>familienhansen@c.dk</vt:lpwstr>
  </property>
  <property fmtid="{D5CDD505-2E9C-101B-9397-08002B2CF9AE}" pid="5" name="_AuthorEmailDisplayName">
    <vt:lpwstr>Flemming &amp; Gitte Hansen</vt:lpwstr>
  </property>
  <property fmtid="{D5CDD505-2E9C-101B-9397-08002B2CF9AE}" pid="6" name="_ReviewingToolsShownOnce">
    <vt:lpwstr/>
  </property>
</Properties>
</file>